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20" yWindow="-120" windowWidth="24240" windowHeight="13740" firstSheet="3" activeTab="3"/>
  </bookViews>
  <sheets>
    <sheet name="调剂一批" sheetId="1" r:id="rId1"/>
    <sheet name="考试总成绩计算" sheetId="2" r:id="rId2"/>
    <sheet name="物理学一志愿面试成绩汇总" sheetId="3" r:id="rId3"/>
    <sheet name="调剂三批" sheetId="8" r:id="rId4"/>
  </sheets>
  <calcPr calcId="124519"/>
</workbook>
</file>

<file path=xl/calcChain.xml><?xml version="1.0" encoding="utf-8"?>
<calcChain xmlns="http://schemas.openxmlformats.org/spreadsheetml/2006/main">
  <c r="M3" i="1"/>
  <c r="M6"/>
  <c r="M4"/>
  <c r="M5"/>
  <c r="O5" i="3" l="1"/>
  <c r="N5"/>
  <c r="H5"/>
  <c r="N4"/>
  <c r="H4"/>
  <c r="O4" s="1"/>
  <c r="N3"/>
  <c r="H3"/>
  <c r="O3" s="1"/>
  <c r="O2"/>
  <c r="N2"/>
  <c r="H2"/>
  <c r="I3" i="2"/>
  <c r="I4"/>
  <c r="I5"/>
  <c r="I2"/>
</calcChain>
</file>

<file path=xl/sharedStrings.xml><?xml version="1.0" encoding="utf-8"?>
<sst xmlns="http://schemas.openxmlformats.org/spreadsheetml/2006/main" count="125" uniqueCount="81">
  <si>
    <t>序号</t>
  </si>
  <si>
    <t>复试专业代码及名称</t>
  </si>
  <si>
    <t>研究方向</t>
  </si>
  <si>
    <t>考生编号</t>
  </si>
  <si>
    <t>姓名</t>
  </si>
  <si>
    <t>初试总成绩</t>
  </si>
  <si>
    <t>复试总成绩</t>
  </si>
  <si>
    <t>考试总成绩</t>
  </si>
  <si>
    <t>学习方式（全日制/非全日制）</t>
  </si>
  <si>
    <t>录取类别（只填定向）</t>
  </si>
  <si>
    <t>是否拟录取（只填是）</t>
  </si>
  <si>
    <t>备注</t>
  </si>
  <si>
    <t>106233070200030</t>
  </si>
  <si>
    <t>王豪</t>
  </si>
  <si>
    <t>510525199912046833</t>
  </si>
  <si>
    <t>070200</t>
  </si>
  <si>
    <t>物理学</t>
  </si>
  <si>
    <t>18384339669</t>
  </si>
  <si>
    <t>106233070200029</t>
  </si>
  <si>
    <t>朱道斌</t>
  </si>
  <si>
    <t>511011200004124155</t>
  </si>
  <si>
    <t>17828295532</t>
  </si>
  <si>
    <t>106233070200007</t>
  </si>
  <si>
    <t>何佳淋</t>
  </si>
  <si>
    <t>511321200102190016</t>
  </si>
  <si>
    <t>18584216045</t>
  </si>
  <si>
    <t>106233070200035</t>
  </si>
  <si>
    <t>张玉</t>
  </si>
  <si>
    <t>511112199812126024</t>
  </si>
  <si>
    <t>18224457965</t>
  </si>
  <si>
    <t>ksbh</t>
  </si>
  <si>
    <t>xm</t>
  </si>
  <si>
    <t>zjhm</t>
  </si>
  <si>
    <t>zydm</t>
  </si>
  <si>
    <t>zymc</t>
  </si>
  <si>
    <t>zf</t>
  </si>
  <si>
    <t>yddh</t>
  </si>
  <si>
    <t>英语口语</t>
    <phoneticPr fontId="5" type="noConversion"/>
  </si>
  <si>
    <t>专业能力1</t>
    <phoneticPr fontId="5" type="noConversion"/>
  </si>
  <si>
    <t>专业能力2</t>
  </si>
  <si>
    <t>专业能力3</t>
  </si>
  <si>
    <t>专业能力4</t>
  </si>
  <si>
    <t>专业能力5</t>
  </si>
  <si>
    <t>综合能力1</t>
    <phoneticPr fontId="5" type="noConversion"/>
  </si>
  <si>
    <t>综合能力2</t>
  </si>
  <si>
    <t>综合能力3</t>
  </si>
  <si>
    <t>综合能力4</t>
  </si>
  <si>
    <t>综合能力5</t>
  </si>
  <si>
    <t>专业能力成绩</t>
    <phoneticPr fontId="5" type="noConversion"/>
  </si>
  <si>
    <t>综合能力成绩</t>
    <phoneticPr fontId="5" type="noConversion"/>
  </si>
  <si>
    <t>面试成绩</t>
    <phoneticPr fontId="5" type="noConversion"/>
  </si>
  <si>
    <t>考试总成绩</t>
    <phoneticPr fontId="5" type="noConversion"/>
  </si>
  <si>
    <t>是</t>
    <phoneticPr fontId="5" type="noConversion"/>
  </si>
  <si>
    <t>2023年理学院硕士研究生复试结果公示（样表）</t>
    <phoneticPr fontId="5" type="noConversion"/>
  </si>
  <si>
    <t>注：
学习方式栏填写：全日制、非全日制
录取类别栏：只填定向
是否拟录取栏：只填是，不拟录取不填
备注：士兵计划、复试不合格的填写原因
排序原则：各专业按考试总成绩从高到底
                                                                                      理学院学院（章）
                                                                                    2023年  3  月 28 日</t>
    <phoneticPr fontId="5" type="noConversion"/>
  </si>
  <si>
    <t>全日制</t>
    <phoneticPr fontId="5" type="noConversion"/>
  </si>
  <si>
    <t>王*</t>
  </si>
  <si>
    <t>070200物理学</t>
    <phoneticPr fontId="5" type="noConversion"/>
  </si>
  <si>
    <t>凝聚态物理</t>
  </si>
  <si>
    <t>光学</t>
  </si>
  <si>
    <t>原子与分子物理</t>
  </si>
  <si>
    <t>106143070215491</t>
  </si>
  <si>
    <t>106143070203211</t>
  </si>
  <si>
    <t>104873000135643</t>
  </si>
  <si>
    <t>105593210022209</t>
  </si>
  <si>
    <t>黄文怡</t>
  </si>
  <si>
    <t>王晶</t>
  </si>
  <si>
    <t>李丹妮</t>
  </si>
  <si>
    <t>罗隆吉</t>
  </si>
  <si>
    <t>是</t>
    <phoneticPr fontId="5" type="noConversion"/>
  </si>
  <si>
    <t>黄*怡</t>
  </si>
  <si>
    <t>李*妮</t>
  </si>
  <si>
    <t>罗*吉</t>
  </si>
  <si>
    <t>2023年理学院硕士研究生物理学三批调剂复试结果公示</t>
    <phoneticPr fontId="5" type="noConversion"/>
  </si>
  <si>
    <t>105603008100045</t>
  </si>
  <si>
    <t>105583710101781</t>
  </si>
  <si>
    <t>106513071400048</t>
  </si>
  <si>
    <t>谢*</t>
  </si>
  <si>
    <t>戴*宸</t>
  </si>
  <si>
    <t>李*橙</t>
  </si>
  <si>
    <t>注：
学习方式栏填写：全日制、非全日制
录取类别栏：只填定向
是否拟录取栏：只填是，不拟录取不填
备注：士兵计划、复试不合格的填写原因
排序原则：各专业按考试总成绩从高到底
                                                                                      理学院学院（章）
                                                                                    2023年 4 月 11 日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</si>
</sst>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Font="1" applyFill="1" applyBorder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Fill="1" applyBorder="1" applyAlignment="1"/>
    <xf numFmtId="0" fontId="0" fillId="0" borderId="1" xfId="0" applyBorder="1" applyAlignment="1"/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selection activeCell="B3" sqref="B3"/>
    </sheetView>
  </sheetViews>
  <sheetFormatPr defaultColWidth="9" defaultRowHeight="13.5"/>
  <cols>
    <col min="1" max="1" width="5.125" customWidth="1"/>
    <col min="2" max="2" width="16.875" customWidth="1"/>
    <col min="3" max="3" width="14.125" customWidth="1"/>
    <col min="4" max="4" width="17.5" customWidth="1"/>
    <col min="5" max="5" width="7.375" customWidth="1"/>
    <col min="6" max="6" width="6.75" customWidth="1"/>
    <col min="7" max="7" width="9" customWidth="1"/>
    <col min="8" max="8" width="10.25" customWidth="1"/>
    <col min="9" max="9" width="10.625" customWidth="1"/>
    <col min="10" max="10" width="9.75" customWidth="1"/>
    <col min="11" max="11" width="8.25" customWidth="1"/>
    <col min="12" max="12" width="11.25" customWidth="1"/>
  </cols>
  <sheetData>
    <row r="1" spans="1:14" ht="18.75">
      <c r="A1" s="13" t="s">
        <v>53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4" ht="36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2" t="s">
        <v>11</v>
      </c>
    </row>
    <row r="3" spans="1:14">
      <c r="A3" s="7">
        <v>1</v>
      </c>
      <c r="B3" s="3" t="s">
        <v>57</v>
      </c>
      <c r="C3" s="9" t="s">
        <v>58</v>
      </c>
      <c r="D3" s="10" t="s">
        <v>61</v>
      </c>
      <c r="E3" s="10" t="s">
        <v>65</v>
      </c>
      <c r="F3" s="10">
        <v>322</v>
      </c>
      <c r="G3" s="5">
        <v>249.8</v>
      </c>
      <c r="H3" s="3">
        <v>70.06</v>
      </c>
      <c r="I3" s="8" t="s">
        <v>55</v>
      </c>
      <c r="J3" s="3"/>
      <c r="K3" s="4" t="s">
        <v>69</v>
      </c>
      <c r="L3" s="3"/>
      <c r="M3" s="3" t="str">
        <f t="shared" ref="M3" si="0">REPLACE(E3,2,1,"*")</f>
        <v>黄*怡</v>
      </c>
      <c r="N3" s="3" t="s">
        <v>70</v>
      </c>
    </row>
    <row r="4" spans="1:14">
      <c r="A4" s="7">
        <v>2</v>
      </c>
      <c r="B4" s="3" t="s">
        <v>57</v>
      </c>
      <c r="C4" s="9" t="s">
        <v>60</v>
      </c>
      <c r="D4" s="10" t="s">
        <v>63</v>
      </c>
      <c r="E4" s="10" t="s">
        <v>67</v>
      </c>
      <c r="F4" s="10">
        <v>300</v>
      </c>
      <c r="G4" s="5">
        <v>246.39999999999998</v>
      </c>
      <c r="H4" s="3">
        <v>66.64</v>
      </c>
      <c r="I4" s="8" t="s">
        <v>55</v>
      </c>
      <c r="J4" s="3"/>
      <c r="K4" s="4" t="s">
        <v>69</v>
      </c>
      <c r="L4" s="3"/>
      <c r="M4" s="3" t="str">
        <f>REPLACE(E4,2,1,"*")</f>
        <v>李*妮</v>
      </c>
      <c r="N4" s="3" t="s">
        <v>71</v>
      </c>
    </row>
    <row r="5" spans="1:14">
      <c r="A5" s="7">
        <v>3</v>
      </c>
      <c r="B5" s="3" t="s">
        <v>57</v>
      </c>
      <c r="C5" s="9" t="s">
        <v>58</v>
      </c>
      <c r="D5" s="10" t="s">
        <v>64</v>
      </c>
      <c r="E5" s="10" t="s">
        <v>68</v>
      </c>
      <c r="F5" s="10">
        <v>290</v>
      </c>
      <c r="G5" s="5">
        <v>259.60000000000002</v>
      </c>
      <c r="H5" s="3">
        <v>66.56</v>
      </c>
      <c r="I5" s="8" t="s">
        <v>55</v>
      </c>
      <c r="J5" s="3"/>
      <c r="K5" s="4" t="s">
        <v>69</v>
      </c>
      <c r="L5" s="3"/>
      <c r="M5" s="3" t="str">
        <f>REPLACE(E5,2,1,"*")</f>
        <v>罗*吉</v>
      </c>
      <c r="N5" s="3" t="s">
        <v>72</v>
      </c>
    </row>
    <row r="6" spans="1:14">
      <c r="A6" s="7">
        <v>4</v>
      </c>
      <c r="B6" s="3" t="s">
        <v>57</v>
      </c>
      <c r="C6" s="9" t="s">
        <v>59</v>
      </c>
      <c r="D6" s="10" t="s">
        <v>62</v>
      </c>
      <c r="E6" s="10" t="s">
        <v>66</v>
      </c>
      <c r="F6" s="10">
        <v>312</v>
      </c>
      <c r="G6" s="5">
        <v>220.6</v>
      </c>
      <c r="H6" s="3">
        <v>65.739999999999995</v>
      </c>
      <c r="I6" s="8" t="s">
        <v>55</v>
      </c>
      <c r="J6" s="3"/>
      <c r="K6" s="4" t="s">
        <v>69</v>
      </c>
      <c r="L6" s="3"/>
      <c r="M6" s="3" t="str">
        <f>REPLACE(E6,2,1,"*")</f>
        <v>王*</v>
      </c>
      <c r="N6" s="3" t="s">
        <v>56</v>
      </c>
    </row>
    <row r="10" spans="1:14">
      <c r="A10" s="15" t="s">
        <v>54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4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pans="1:1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pans="1:1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4" spans="1: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</sheetData>
  <sortState ref="A2:L62">
    <sortCondition descending="1" ref="B2:B62"/>
    <sortCondition descending="1" ref="H2:H62"/>
  </sortState>
  <mergeCells count="2">
    <mergeCell ref="A1:L1"/>
    <mergeCell ref="A10:L14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5"/>
  <sheetViews>
    <sheetView workbookViewId="0">
      <selection activeCell="I2" sqref="I2"/>
    </sheetView>
  </sheetViews>
  <sheetFormatPr defaultColWidth="9" defaultRowHeight="13.5"/>
  <cols>
    <col min="1" max="1" width="16.5" customWidth="1"/>
    <col min="2" max="2" width="7.625" customWidth="1"/>
    <col min="3" max="3" width="20.125" customWidth="1"/>
    <col min="6" max="6" width="6" customWidth="1"/>
    <col min="7" max="7" width="13" customWidth="1"/>
    <col min="8" max="8" width="9.5" customWidth="1"/>
    <col min="9" max="9" width="12.125" customWidth="1"/>
  </cols>
  <sheetData>
    <row r="1" spans="1:9" s="2" customFormat="1">
      <c r="A1" s="1" t="s">
        <v>30</v>
      </c>
      <c r="B1" s="1" t="s">
        <v>31</v>
      </c>
      <c r="C1" s="1" t="s">
        <v>32</v>
      </c>
      <c r="D1" s="1" t="s">
        <v>33</v>
      </c>
      <c r="E1" s="1" t="s">
        <v>34</v>
      </c>
      <c r="F1" s="1" t="s">
        <v>35</v>
      </c>
      <c r="G1" s="1" t="s">
        <v>36</v>
      </c>
      <c r="H1" s="6" t="s">
        <v>50</v>
      </c>
      <c r="I1" s="6" t="s">
        <v>51</v>
      </c>
    </row>
    <row r="2" spans="1:9">
      <c r="A2" s="1" t="s">
        <v>12</v>
      </c>
      <c r="B2" s="1" t="s">
        <v>13</v>
      </c>
      <c r="C2" s="1" t="s">
        <v>14</v>
      </c>
      <c r="D2" s="1" t="s">
        <v>15</v>
      </c>
      <c r="E2" s="1" t="s">
        <v>16</v>
      </c>
      <c r="F2" s="1">
        <v>343</v>
      </c>
      <c r="G2" s="1" t="s">
        <v>17</v>
      </c>
      <c r="H2" s="5">
        <v>251.8</v>
      </c>
      <c r="I2" s="5">
        <f>F2/500*100*0.7+H2/300*100*0.3</f>
        <v>73.2</v>
      </c>
    </row>
    <row r="3" spans="1:9">
      <c r="A3" s="1" t="s">
        <v>18</v>
      </c>
      <c r="B3" s="1" t="s">
        <v>19</v>
      </c>
      <c r="C3" s="1" t="s">
        <v>20</v>
      </c>
      <c r="D3" s="1" t="s">
        <v>15</v>
      </c>
      <c r="E3" s="1" t="s">
        <v>16</v>
      </c>
      <c r="F3" s="1">
        <v>322</v>
      </c>
      <c r="G3" s="1" t="s">
        <v>21</v>
      </c>
      <c r="H3" s="5">
        <v>234.8</v>
      </c>
      <c r="I3" s="5">
        <f t="shared" ref="I3:I5" si="0">F3/500*100*0.7+H3/300*100*0.3</f>
        <v>68.56</v>
      </c>
    </row>
    <row r="4" spans="1:9">
      <c r="A4" s="1" t="s">
        <v>22</v>
      </c>
      <c r="B4" s="1" t="s">
        <v>23</v>
      </c>
      <c r="C4" s="1" t="s">
        <v>24</v>
      </c>
      <c r="D4" s="1" t="s">
        <v>15</v>
      </c>
      <c r="E4" s="1" t="s">
        <v>16</v>
      </c>
      <c r="F4" s="1">
        <v>316</v>
      </c>
      <c r="G4" s="1" t="s">
        <v>25</v>
      </c>
      <c r="H4" s="5">
        <v>254.2</v>
      </c>
      <c r="I4" s="5">
        <f t="shared" si="0"/>
        <v>69.66</v>
      </c>
    </row>
    <row r="5" spans="1:9">
      <c r="A5" s="1" t="s">
        <v>26</v>
      </c>
      <c r="B5" s="1" t="s">
        <v>27</v>
      </c>
      <c r="C5" s="1" t="s">
        <v>28</v>
      </c>
      <c r="D5" s="1" t="s">
        <v>15</v>
      </c>
      <c r="E5" s="1" t="s">
        <v>16</v>
      </c>
      <c r="F5" s="1">
        <v>283</v>
      </c>
      <c r="G5" s="1" t="s">
        <v>29</v>
      </c>
      <c r="H5" s="5">
        <v>242</v>
      </c>
      <c r="I5" s="5">
        <f t="shared" si="0"/>
        <v>63.819999999999986</v>
      </c>
    </row>
  </sheetData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selection sqref="A1:XFD1"/>
    </sheetView>
  </sheetViews>
  <sheetFormatPr defaultColWidth="9" defaultRowHeight="13.5"/>
  <cols>
    <col min="14" max="14" width="10.875" customWidth="1"/>
  </cols>
  <sheetData>
    <row r="1" spans="1:15">
      <c r="A1" s="1" t="s">
        <v>31</v>
      </c>
      <c r="B1" s="3" t="s">
        <v>37</v>
      </c>
      <c r="C1" s="3" t="s">
        <v>38</v>
      </c>
      <c r="D1" s="3" t="s">
        <v>39</v>
      </c>
      <c r="E1" s="3" t="s">
        <v>40</v>
      </c>
      <c r="F1" s="3" t="s">
        <v>41</v>
      </c>
      <c r="G1" s="3" t="s">
        <v>42</v>
      </c>
      <c r="H1" s="3" t="s">
        <v>48</v>
      </c>
      <c r="I1" s="3" t="s">
        <v>43</v>
      </c>
      <c r="J1" s="3" t="s">
        <v>44</v>
      </c>
      <c r="K1" s="3" t="s">
        <v>45</v>
      </c>
      <c r="L1" s="3" t="s">
        <v>46</v>
      </c>
      <c r="M1" s="3" t="s">
        <v>47</v>
      </c>
      <c r="N1" s="4" t="s">
        <v>49</v>
      </c>
      <c r="O1" s="4" t="s">
        <v>50</v>
      </c>
    </row>
    <row r="2" spans="1:15">
      <c r="A2" s="1" t="s">
        <v>13</v>
      </c>
      <c r="B2" s="3">
        <v>84</v>
      </c>
      <c r="C2" s="3">
        <v>79</v>
      </c>
      <c r="D2" s="3">
        <v>85</v>
      </c>
      <c r="E2" s="3">
        <v>84</v>
      </c>
      <c r="F2" s="3">
        <v>83</v>
      </c>
      <c r="G2" s="3">
        <v>78</v>
      </c>
      <c r="H2" s="5">
        <f>SUM(C2:G2)/5</f>
        <v>81.8</v>
      </c>
      <c r="I2" s="3">
        <v>84</v>
      </c>
      <c r="J2" s="3">
        <v>90</v>
      </c>
      <c r="K2" s="3">
        <v>82</v>
      </c>
      <c r="L2" s="3">
        <v>89</v>
      </c>
      <c r="M2" s="3">
        <v>85</v>
      </c>
      <c r="N2" s="5">
        <f>SUM(I2:M2)/5</f>
        <v>86</v>
      </c>
      <c r="O2" s="5">
        <f>B2+H2+N2</f>
        <v>251.8</v>
      </c>
    </row>
    <row r="3" spans="1:15">
      <c r="A3" s="1" t="s">
        <v>19</v>
      </c>
      <c r="B3" s="3">
        <v>81</v>
      </c>
      <c r="C3" s="3">
        <v>76</v>
      </c>
      <c r="D3" s="3">
        <v>75</v>
      </c>
      <c r="E3" s="3">
        <v>81</v>
      </c>
      <c r="F3" s="3">
        <v>70</v>
      </c>
      <c r="G3" s="3">
        <v>80</v>
      </c>
      <c r="H3" s="5">
        <f t="shared" ref="H3:H5" si="0">SUM(C3:G3)/5</f>
        <v>76.400000000000006</v>
      </c>
      <c r="I3" s="3">
        <v>81</v>
      </c>
      <c r="J3" s="3">
        <v>79</v>
      </c>
      <c r="K3" s="3">
        <v>79</v>
      </c>
      <c r="L3" s="3">
        <v>78</v>
      </c>
      <c r="M3" s="3">
        <v>70</v>
      </c>
      <c r="N3" s="5">
        <f t="shared" ref="N3:N5" si="1">SUM(I3:M3)/5</f>
        <v>77.400000000000006</v>
      </c>
      <c r="O3" s="5">
        <f>B3+H3+N3</f>
        <v>234.8</v>
      </c>
    </row>
    <row r="4" spans="1:15">
      <c r="A4" s="1" t="s">
        <v>23</v>
      </c>
      <c r="B4" s="3">
        <v>92</v>
      </c>
      <c r="C4" s="3">
        <v>81</v>
      </c>
      <c r="D4" s="3">
        <v>75</v>
      </c>
      <c r="E4" s="3">
        <v>77</v>
      </c>
      <c r="F4" s="3">
        <v>79</v>
      </c>
      <c r="G4" s="3">
        <v>76</v>
      </c>
      <c r="H4" s="5">
        <f t="shared" si="0"/>
        <v>77.599999999999994</v>
      </c>
      <c r="I4" s="3">
        <v>86</v>
      </c>
      <c r="J4" s="3">
        <v>83</v>
      </c>
      <c r="K4" s="3">
        <v>84</v>
      </c>
      <c r="L4" s="3">
        <v>84</v>
      </c>
      <c r="M4" s="3">
        <v>86</v>
      </c>
      <c r="N4" s="5">
        <f t="shared" si="1"/>
        <v>84.6</v>
      </c>
      <c r="O4" s="5">
        <f>B4+H4+N4</f>
        <v>254.2</v>
      </c>
    </row>
    <row r="5" spans="1:15">
      <c r="A5" s="1" t="s">
        <v>27</v>
      </c>
      <c r="B5" s="3">
        <v>79</v>
      </c>
      <c r="C5" s="3">
        <v>82</v>
      </c>
      <c r="D5" s="3">
        <v>77</v>
      </c>
      <c r="E5" s="3">
        <v>80</v>
      </c>
      <c r="F5" s="3">
        <v>79</v>
      </c>
      <c r="G5" s="3">
        <v>75</v>
      </c>
      <c r="H5" s="5">
        <f t="shared" si="0"/>
        <v>78.599999999999994</v>
      </c>
      <c r="I5" s="3">
        <v>87</v>
      </c>
      <c r="J5" s="3">
        <v>85</v>
      </c>
      <c r="K5" s="3">
        <v>78</v>
      </c>
      <c r="L5" s="3">
        <v>88</v>
      </c>
      <c r="M5" s="3">
        <v>84</v>
      </c>
      <c r="N5" s="5">
        <f t="shared" si="1"/>
        <v>84.4</v>
      </c>
      <c r="O5" s="5">
        <f>B5+H5+N5</f>
        <v>242</v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I8" sqref="I8"/>
    </sheetView>
  </sheetViews>
  <sheetFormatPr defaultRowHeight="13.5"/>
  <cols>
    <col min="1" max="1" width="5.625" customWidth="1"/>
    <col min="2" max="2" width="14" customWidth="1"/>
    <col min="3" max="3" width="14.875" customWidth="1"/>
    <col min="4" max="4" width="16.625" customWidth="1"/>
    <col min="10" max="10" width="8.375" customWidth="1"/>
  </cols>
  <sheetData>
    <row r="1" spans="1:11" ht="18.75">
      <c r="A1" s="13" t="s">
        <v>73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48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</row>
    <row r="3" spans="1:11">
      <c r="A3" s="3">
        <v>1</v>
      </c>
      <c r="B3" s="3" t="s">
        <v>57</v>
      </c>
      <c r="C3" s="9" t="s">
        <v>60</v>
      </c>
      <c r="D3" s="9" t="s">
        <v>74</v>
      </c>
      <c r="E3" s="3" t="s">
        <v>77</v>
      </c>
      <c r="F3" s="9">
        <v>361</v>
      </c>
      <c r="G3" s="5">
        <v>228.2</v>
      </c>
      <c r="H3" s="3">
        <v>73.36</v>
      </c>
      <c r="I3" s="8" t="s">
        <v>55</v>
      </c>
      <c r="J3" s="3"/>
      <c r="K3" s="4" t="s">
        <v>52</v>
      </c>
    </row>
    <row r="4" spans="1:11">
      <c r="A4" s="3">
        <v>2</v>
      </c>
      <c r="B4" s="3" t="s">
        <v>57</v>
      </c>
      <c r="C4" s="9" t="s">
        <v>60</v>
      </c>
      <c r="D4" s="9" t="s">
        <v>75</v>
      </c>
      <c r="E4" s="3" t="s">
        <v>78</v>
      </c>
      <c r="F4" s="9">
        <v>329</v>
      </c>
      <c r="G4" s="5">
        <v>234.60000000000002</v>
      </c>
      <c r="H4" s="3">
        <v>69.52</v>
      </c>
      <c r="I4" s="8" t="s">
        <v>55</v>
      </c>
      <c r="J4" s="3"/>
      <c r="K4" s="4" t="s">
        <v>52</v>
      </c>
    </row>
    <row r="5" spans="1:11">
      <c r="A5" s="3">
        <v>3</v>
      </c>
      <c r="B5" s="3" t="s">
        <v>57</v>
      </c>
      <c r="C5" s="9" t="s">
        <v>59</v>
      </c>
      <c r="D5" s="9" t="s">
        <v>76</v>
      </c>
      <c r="E5" s="3" t="s">
        <v>79</v>
      </c>
      <c r="F5" s="9">
        <v>298</v>
      </c>
      <c r="G5" s="5">
        <v>228</v>
      </c>
      <c r="H5" s="3">
        <v>64.52</v>
      </c>
      <c r="I5" s="8" t="s">
        <v>55</v>
      </c>
      <c r="J5" s="3"/>
      <c r="K5" s="4" t="s">
        <v>52</v>
      </c>
    </row>
    <row r="10" spans="1:11">
      <c r="A10" s="15" t="s">
        <v>80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</row>
    <row r="11" spans="1:1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pans="1:1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pans="1:1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</row>
    <row r="14" spans="1:11" ht="76.5" customHeigh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</row>
  </sheetData>
  <mergeCells count="2">
    <mergeCell ref="A1:K1"/>
    <mergeCell ref="A10:K14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调剂一批</vt:lpstr>
      <vt:lpstr>考试总成绩计算</vt:lpstr>
      <vt:lpstr>物理学一志愿面试成绩汇总</vt:lpstr>
      <vt:lpstr>调剂三批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汪勇</cp:lastModifiedBy>
  <cp:lastPrinted>2023-03-28T03:50:23Z</cp:lastPrinted>
  <dcterms:created xsi:type="dcterms:W3CDTF">2021-03-19T12:12:00Z</dcterms:created>
  <dcterms:modified xsi:type="dcterms:W3CDTF">2023-04-11T09:53:21Z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7249D09379494BE5A3EEC3F00C919D7F</vt:lpwstr>
  </property>
</Properties>
</file>